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<sst xmlns="http://schemas.openxmlformats.org/spreadsheetml/2006/main" count="403" uniqueCount="121">
  <si>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</si>
  <si>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</si>
  <si>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</si>
  <si>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</si>
  <si>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</si>
  <si>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</si>
  <si>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</si>
  <si>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</si>
  <si>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</si>
  <si>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</si>
  <si>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</si>
  <si>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</si>
  <si>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</si>
  <si>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</si>
  <si>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</si>
  <si>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</si>
  <si>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</si>
  <si>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</si>
  <si>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</si>
  <si>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</si>
  <si>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</si>
  <si>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</si>
  <si>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</si>
  <si>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</si>
  <si>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</si>
  <si>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</si>
  <si>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</si>
  <si>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</si>
  <si>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</si>
  <si>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</si>
  <si>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</si>
  <si>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</si>
  <si>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</si>
  <si>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</si>
  <si>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</si>
  <si>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</si>
  <si>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</si>
  <si>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</si>
  <si>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</si>
  <si>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</si>
  <si>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</si>
  <si>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</si>
  <si>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</si>
  <si>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</si>
  <si>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</si>
  <si>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</si>
  <si>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</si>
  <si>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</si>
  <si>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</si>
  <si>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</si>
  <si>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</si>
  <si>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</si>
  <si>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</si>
  <si>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</si>
  <si>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</si>
  <si>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</si>
  <si>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</si>
  <si>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</si>
  <si>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</si>
  <si>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</si>
  <si>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</si>
  <si>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</si>
  <si>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</si>
  <si>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</si>
  <si>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</si>
  <si>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</si>
  <si>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</si>
  <si>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</si>
  <si>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</si>
  <si>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</si>
  <si>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</si>
  <si>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</si>
  <si>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</si>
  <si>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</si>
  <si>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</si>
  <si>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</si>
  <si>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</si>
  <si>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</si>
  <si>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</si>
  <si>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</si>
  <si>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</si>
  <si>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</si>
  <si>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</si>
  <si>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</si>
  <si>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</si>
  <si>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</si>
  <si>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</si>
  <si>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</si>
  <si>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</si>
  <si>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</si>
  <si>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</si>
  <si>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</si>
  <si>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</si>
  <si>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</si>
  <si>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</si>
  <si>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</si>
  <si>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</si>
  <si>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</si>
  <si>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</si>
  <si>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</si>
  <si>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</si>
  <si>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</si>
  <si>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</si>
  <si>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</si>
  <si>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</si>
  <si>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</si>
  <si>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</si>
  <si>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</si>
  <si>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</si>
  <si>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</si>
  <si>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</si>
  <si>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</si>
  <si>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</si>
  <si>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</si>
  <si>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</si>
  <si>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план на січень-листопад  2014р.</t>
  </si>
  <si>
    <t>станом на 26.11.2014 р.</t>
  </si>
  <si>
    <r>
      <t xml:space="preserve">станом на 26.11.2014р.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</si>
  <si>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26.11.2014р.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</si>
  <si>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26.11.2014</t>
    </r>
    <r>
      <rPr>
        <sz val="10"/>
        <rFont val="Times New Roman"/>
        <family val="1"/>
      </rPr>
      <t xml:space="preserve"> (тис.грн.)</t>
    </r>
  </si>
  <si>
    <t>Зміни до розпису станом на 26.11.2014р.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</si>
</sst>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4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751009"/>
        <c:axId val="15759082"/>
      </c:lineChart>
      <c:catAx>
        <c:axId val="17510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59082"/>
        <c:crosses val="autoZero"/>
        <c:auto val="0"/>
        <c:lblOffset val="100"/>
        <c:tickLblSkip val="1"/>
        <c:noMultiLvlLbl val="0"/>
      </c:catAx>
      <c:valAx>
        <c:axId val="15759082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51009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8979339"/>
        <c:axId val="38160868"/>
      </c:lineChart>
      <c:catAx>
        <c:axId val="489793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60868"/>
        <c:crosses val="autoZero"/>
        <c:auto val="0"/>
        <c:lblOffset val="100"/>
        <c:tickLblSkip val="1"/>
        <c:noMultiLvlLbl val="0"/>
      </c:catAx>
      <c:valAx>
        <c:axId val="38160868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7933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листопад!$J$4:$J$20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листопад!$K$4:$K$23</c:f>
              <c:numCache/>
            </c:numRef>
          </c:val>
          <c:smooth val="1"/>
        </c:ser>
        <c:marker val="1"/>
        <c:axId val="7903493"/>
        <c:axId val="4022574"/>
      </c:lineChart>
      <c:catAx>
        <c:axId val="79034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2574"/>
        <c:crosses val="autoZero"/>
        <c:auto val="0"/>
        <c:lblOffset val="100"/>
        <c:tickLblSkip val="1"/>
        <c:noMultiLvlLbl val="0"/>
      </c:catAx>
      <c:valAx>
        <c:axId val="4022574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9034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26.11.2014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6203167"/>
        <c:axId val="57393048"/>
      </c:bar3DChart>
      <c:catAx>
        <c:axId val="3620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7393048"/>
        <c:crosses val="autoZero"/>
        <c:auto val="1"/>
        <c:lblOffset val="100"/>
        <c:tickLblSkip val="1"/>
        <c:noMultiLvlLbl val="0"/>
      </c:catAx>
      <c:valAx>
        <c:axId val="57393048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03167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6775385"/>
        <c:axId val="18325282"/>
      </c:barChart>
      <c:catAx>
        <c:axId val="46775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25282"/>
        <c:crosses val="autoZero"/>
        <c:auto val="1"/>
        <c:lblOffset val="100"/>
        <c:tickLblSkip val="1"/>
        <c:noMultiLvlLbl val="0"/>
      </c:catAx>
      <c:valAx>
        <c:axId val="18325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75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0709811"/>
        <c:axId val="7952844"/>
      </c:barChart>
      <c:catAx>
        <c:axId val="3070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52844"/>
        <c:crosses val="autoZero"/>
        <c:auto val="1"/>
        <c:lblOffset val="100"/>
        <c:tickLblSkip val="1"/>
        <c:noMultiLvlLbl val="0"/>
      </c:catAx>
      <c:valAx>
        <c:axId val="7952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09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466733"/>
        <c:axId val="40200598"/>
      </c:barChart>
      <c:catAx>
        <c:axId val="446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00598"/>
        <c:crosses val="autoZero"/>
        <c:auto val="1"/>
        <c:lblOffset val="100"/>
        <c:tickLblSkip val="1"/>
        <c:noMultiLvlLbl val="0"/>
      </c:catAx>
      <c:valAx>
        <c:axId val="40200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6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7614011"/>
        <c:axId val="1417236"/>
      </c:lineChart>
      <c:catAx>
        <c:axId val="76140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7236"/>
        <c:crosses val="autoZero"/>
        <c:auto val="0"/>
        <c:lblOffset val="100"/>
        <c:tickLblSkip val="1"/>
        <c:noMultiLvlLbl val="0"/>
      </c:catAx>
      <c:valAx>
        <c:axId val="141723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6140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755125"/>
        <c:axId val="47687262"/>
      </c:lineChart>
      <c:catAx>
        <c:axId val="127551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87262"/>
        <c:crosses val="autoZero"/>
        <c:auto val="0"/>
        <c:lblOffset val="100"/>
        <c:tickLblSkip val="1"/>
        <c:noMultiLvlLbl val="0"/>
      </c:catAx>
      <c:valAx>
        <c:axId val="4768726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7551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6532175"/>
        <c:axId val="37462984"/>
      </c:lineChart>
      <c:catAx>
        <c:axId val="265321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62984"/>
        <c:crosses val="autoZero"/>
        <c:auto val="0"/>
        <c:lblOffset val="100"/>
        <c:tickLblSkip val="1"/>
        <c:noMultiLvlLbl val="0"/>
      </c:catAx>
      <c:valAx>
        <c:axId val="3746298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5321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622537"/>
        <c:axId val="14602834"/>
      </c:lineChart>
      <c:catAx>
        <c:axId val="16225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02834"/>
        <c:crosses val="autoZero"/>
        <c:auto val="0"/>
        <c:lblOffset val="100"/>
        <c:tickLblSkip val="1"/>
        <c:noMultiLvlLbl val="0"/>
      </c:catAx>
      <c:valAx>
        <c:axId val="1460283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225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4316643"/>
        <c:axId val="41978876"/>
      </c:lineChart>
      <c:catAx>
        <c:axId val="643166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78876"/>
        <c:crosses val="autoZero"/>
        <c:auto val="0"/>
        <c:lblOffset val="100"/>
        <c:tickLblSkip val="1"/>
        <c:noMultiLvlLbl val="0"/>
      </c:catAx>
      <c:valAx>
        <c:axId val="41978876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3166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2265565"/>
        <c:axId val="44845766"/>
      </c:lineChart>
      <c:catAx>
        <c:axId val="422655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45766"/>
        <c:crosses val="autoZero"/>
        <c:auto val="0"/>
        <c:lblOffset val="100"/>
        <c:tickLblSkip val="1"/>
        <c:noMultiLvlLbl val="0"/>
      </c:catAx>
      <c:valAx>
        <c:axId val="4484576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26556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958711"/>
        <c:axId val="8628400"/>
      </c:lineChart>
      <c:catAx>
        <c:axId val="9587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28400"/>
        <c:crosses val="autoZero"/>
        <c:auto val="0"/>
        <c:lblOffset val="100"/>
        <c:tickLblSkip val="1"/>
        <c:noMultiLvlLbl val="0"/>
      </c:catAx>
      <c:valAx>
        <c:axId val="862840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87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10546737"/>
        <c:axId val="27811770"/>
      </c:lineChart>
      <c:catAx>
        <c:axId val="105467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11770"/>
        <c:crosses val="autoZero"/>
        <c:auto val="0"/>
        <c:lblOffset val="100"/>
        <c:tickLblSkip val="1"/>
        <c:noMultiLvlLbl val="0"/>
      </c:catAx>
      <c:valAx>
        <c:axId val="2781177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5467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446 565,2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428 723,3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- 12 684,8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листопад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41 837,9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-17 841,9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2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4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5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6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7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8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62</v>
      </c>
      <c r="O1" s="121"/>
      <c r="P1" s="121"/>
      <c r="Q1" s="121"/>
      <c r="R1" s="121"/>
      <c r="S1" s="122"/>
    </row>
    <row r="2" spans="1:19" ht="16.5" thickBot="1">
      <c r="A2" s="116" t="s">
        <v>63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64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41671</v>
      </c>
      <c r="O29" s="132">
        <f>'[1]січень '!$D$142</f>
        <v>111410.62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41671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107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109</v>
      </c>
      <c r="O1" s="121"/>
      <c r="P1" s="121"/>
      <c r="Q1" s="121"/>
      <c r="R1" s="121"/>
      <c r="S1" s="122"/>
    </row>
    <row r="2" spans="1:19" ht="16.5" thickBot="1">
      <c r="A2" s="116" t="s">
        <v>110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111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41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1" t="s">
        <v>34</v>
      </c>
      <c r="O31" s="131"/>
      <c r="P31" s="131"/>
      <c r="Q31" s="131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>
        <v>41944</v>
      </c>
      <c r="O32" s="132">
        <f>'[1]жовтень'!$D$143</f>
        <v>116647.51</v>
      </c>
      <c r="P32" s="132"/>
      <c r="Q32" s="132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9"/>
      <c r="O33" s="132"/>
      <c r="P33" s="132"/>
      <c r="Q33" s="132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3" t="s">
        <v>56</v>
      </c>
      <c r="P35" s="134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57</v>
      </c>
      <c r="P36" s="135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6" t="s">
        <v>60</v>
      </c>
      <c r="P37" s="13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 t="s">
        <v>35</v>
      </c>
      <c r="O40" s="130"/>
      <c r="P40" s="130"/>
      <c r="Q40" s="130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9" t="s">
        <v>36</v>
      </c>
      <c r="O41" s="139"/>
      <c r="P41" s="139"/>
      <c r="Q41" s="13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>
        <v>41944</v>
      </c>
      <c r="O42" s="138">
        <v>0</v>
      </c>
      <c r="P42" s="138"/>
      <c r="Q42" s="13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9"/>
      <c r="O43" s="138"/>
      <c r="P43" s="138"/>
      <c r="Q43" s="13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1" sqref="Q31:Q3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114</v>
      </c>
      <c r="O1" s="121"/>
      <c r="P1" s="121"/>
      <c r="Q1" s="121"/>
      <c r="R1" s="121"/>
      <c r="S1" s="122"/>
    </row>
    <row r="2" spans="1:19" ht="16.5" thickBot="1">
      <c r="A2" s="116" t="s">
        <v>116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117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AVERAGE(J4:J20)</f>
        <v>1787.4388235294118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1787.4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1787.4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1787.4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1787.4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1787.4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1787.4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1787.4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1787.4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1787.4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1787.4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1787.4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1787.4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1787.4</v>
      </c>
      <c r="N17" s="47">
        <v>2.1</v>
      </c>
      <c r="O17" s="53">
        <v>0</v>
      </c>
      <c r="P17" s="54">
        <v>318.5</v>
      </c>
      <c r="Q17" s="49">
        <v>0</v>
      </c>
      <c r="R17" s="46">
        <v>0.24</v>
      </c>
      <c r="S17" s="35">
        <f t="shared" si="2"/>
        <v>320.84000000000003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1787.4</v>
      </c>
      <c r="N18" s="47">
        <v>0</v>
      </c>
      <c r="O18" s="53">
        <v>0</v>
      </c>
      <c r="P18" s="54">
        <v>115.7</v>
      </c>
      <c r="Q18" s="49">
        <v>0</v>
      </c>
      <c r="R18" s="46">
        <v>0.24</v>
      </c>
      <c r="S18" s="35">
        <f>N18+O18+Q18+P18+R18</f>
        <v>115.94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1787.4</v>
      </c>
      <c r="N19" s="47">
        <v>0</v>
      </c>
      <c r="O19" s="53">
        <v>0</v>
      </c>
      <c r="P19" s="54">
        <v>72.24</v>
      </c>
      <c r="Q19" s="49">
        <v>0</v>
      </c>
      <c r="R19" s="46">
        <v>0.24</v>
      </c>
      <c r="S19" s="35">
        <f>N19+O19+Q19+P19+R19</f>
        <v>72.47999999999999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1787.4</v>
      </c>
      <c r="N20" s="47">
        <v>7.8</v>
      </c>
      <c r="O20" s="53">
        <v>0</v>
      </c>
      <c r="P20" s="54">
        <v>126.7</v>
      </c>
      <c r="Q20" s="49">
        <v>0</v>
      </c>
      <c r="R20" s="46">
        <v>3.2</v>
      </c>
      <c r="S20" s="35">
        <f t="shared" si="2"/>
        <v>137.7</v>
      </c>
    </row>
    <row r="21" spans="1:19" ht="12.75">
      <c r="A21" s="13">
        <v>41969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1400</v>
      </c>
      <c r="L21" s="4">
        <f t="shared" si="1"/>
        <v>0</v>
      </c>
      <c r="M21" s="2">
        <v>1787.4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41970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2550</v>
      </c>
      <c r="L22" s="4">
        <f t="shared" si="1"/>
        <v>0</v>
      </c>
      <c r="M22" s="2">
        <v>1787.4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41971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6515</v>
      </c>
      <c r="L23" s="4">
        <f t="shared" si="1"/>
        <v>0</v>
      </c>
      <c r="M23" s="2">
        <v>1787.4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26406.240000000005</v>
      </c>
      <c r="C24" s="43">
        <f t="shared" si="3"/>
        <v>2627.5</v>
      </c>
      <c r="D24" s="43">
        <f t="shared" si="3"/>
        <v>-251.2</v>
      </c>
      <c r="E24" s="14">
        <f t="shared" si="3"/>
        <v>103.39999999999999</v>
      </c>
      <c r="F24" s="14">
        <f t="shared" si="3"/>
        <v>485.7</v>
      </c>
      <c r="G24" s="14">
        <f t="shared" si="3"/>
        <v>636.8000000000001</v>
      </c>
      <c r="H24" s="14">
        <f t="shared" si="3"/>
        <v>259.99999999999994</v>
      </c>
      <c r="I24" s="43">
        <f t="shared" si="3"/>
        <v>118.01999999999961</v>
      </c>
      <c r="J24" s="43">
        <f t="shared" si="3"/>
        <v>30386.460000000003</v>
      </c>
      <c r="K24" s="43">
        <f t="shared" si="3"/>
        <v>39145</v>
      </c>
      <c r="L24" s="15">
        <f t="shared" si="1"/>
        <v>0.7762539277046878</v>
      </c>
      <c r="M24" s="2"/>
      <c r="N24" s="107">
        <f aca="true" t="shared" si="4" ref="N24:S24">SUM(N4:N23)</f>
        <v>1043.5</v>
      </c>
      <c r="O24" s="107">
        <f t="shared" si="4"/>
        <v>0</v>
      </c>
      <c r="P24" s="107">
        <f t="shared" si="4"/>
        <v>11264.740000000002</v>
      </c>
      <c r="Q24" s="107">
        <f t="shared" si="4"/>
        <v>156.61999999999998</v>
      </c>
      <c r="R24" s="107">
        <f t="shared" si="4"/>
        <v>16.520000000000003</v>
      </c>
      <c r="S24" s="107">
        <f t="shared" si="4"/>
        <v>12481.38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41969</v>
      </c>
      <c r="O29" s="132">
        <v>121745.7892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112836.05699000001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41969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2" sqref="D52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8" t="s">
        <v>118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</row>
    <row r="28" spans="1:16" ht="78.75" customHeight="1">
      <c r="A28" s="144" t="s">
        <v>40</v>
      </c>
      <c r="B28" s="150" t="s">
        <v>51</v>
      </c>
      <c r="C28" s="151"/>
      <c r="D28" s="140" t="s">
        <v>28</v>
      </c>
      <c r="E28" s="140"/>
      <c r="F28" s="146" t="s">
        <v>29</v>
      </c>
      <c r="G28" s="147"/>
      <c r="H28" s="141" t="s">
        <v>39</v>
      </c>
      <c r="I28" s="146"/>
      <c r="J28" s="141" t="s">
        <v>50</v>
      </c>
      <c r="K28" s="142"/>
      <c r="L28" s="156" t="s">
        <v>45</v>
      </c>
      <c r="M28" s="157"/>
      <c r="N28" s="158"/>
      <c r="O28" s="152" t="s">
        <v>119</v>
      </c>
      <c r="P28" s="153"/>
    </row>
    <row r="29" spans="1:16" ht="45">
      <c r="A29" s="145"/>
      <c r="B29" s="72" t="s">
        <v>115</v>
      </c>
      <c r="C29" s="28" t="s">
        <v>26</v>
      </c>
      <c r="D29" s="72" t="str">
        <f>B29</f>
        <v>план на січень-листопад  2014р.</v>
      </c>
      <c r="E29" s="28" t="str">
        <f>C29</f>
        <v>факт</v>
      </c>
      <c r="F29" s="71" t="str">
        <f>B29</f>
        <v>план на січень-листопад  2014р.</v>
      </c>
      <c r="G29" s="95" t="str">
        <f>C29</f>
        <v>факт</v>
      </c>
      <c r="H29" s="72" t="str">
        <f>B29</f>
        <v>план на січень-листопад  2014р.</v>
      </c>
      <c r="I29" s="28" t="str">
        <f>C29</f>
        <v>факт</v>
      </c>
      <c r="J29" s="71" t="str">
        <f>B29</f>
        <v>план на січень-листопад  2014р.</v>
      </c>
      <c r="K29" s="95" t="str">
        <f>C29</f>
        <v>факт</v>
      </c>
      <c r="L29" s="67" t="str">
        <f>D29</f>
        <v>план на січень-листопад  2014р.</v>
      </c>
      <c r="M29" s="28" t="s">
        <v>26</v>
      </c>
      <c r="N29" s="68" t="s">
        <v>27</v>
      </c>
      <c r="O29" s="142"/>
      <c r="P29" s="146"/>
    </row>
    <row r="30" spans="1:16" ht="23.25" customHeight="1" thickBot="1">
      <c r="A30" s="66">
        <f>жовтень!O38</f>
        <v>0</v>
      </c>
      <c r="B30" s="73">
        <v>260.5</v>
      </c>
      <c r="C30" s="73">
        <v>453.53</v>
      </c>
      <c r="D30" s="74">
        <v>20309.73</v>
      </c>
      <c r="E30" s="74">
        <v>3805.61</v>
      </c>
      <c r="F30" s="75">
        <v>3361.19</v>
      </c>
      <c r="G30" s="76">
        <v>1754.81</v>
      </c>
      <c r="H30" s="76">
        <v>68712.6</v>
      </c>
      <c r="I30" s="76">
        <v>79121.96</v>
      </c>
      <c r="J30" s="76">
        <v>1810.4</v>
      </c>
      <c r="K30" s="96">
        <v>1290.64</v>
      </c>
      <c r="L30" s="97">
        <v>94454.42</v>
      </c>
      <c r="M30" s="77">
        <v>86426.55</v>
      </c>
      <c r="N30" s="78">
        <v>-8027.87</v>
      </c>
      <c r="O30" s="154">
        <v>121745.7892</v>
      </c>
      <c r="P30" s="15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0" t="s">
        <v>47</v>
      </c>
      <c r="P31" s="14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112836.05699000001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352008</v>
      </c>
      <c r="C47" s="40">
        <v>342428.36</v>
      </c>
      <c r="F47" s="1" t="s">
        <v>25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71913.43</v>
      </c>
      <c r="C48" s="18">
        <v>70894.33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1079.6</v>
      </c>
      <c r="C49" s="17">
        <v>-1132.05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1014.5</v>
      </c>
      <c r="C50" s="6">
        <v>968.6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6219.9</v>
      </c>
      <c r="C51" s="17">
        <v>5831.7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6406.5</v>
      </c>
      <c r="C52" s="17">
        <v>6573.91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2700</v>
      </c>
      <c r="C53" s="17">
        <v>2709.8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5223.29999999999</v>
      </c>
      <c r="C54" s="17">
        <v>1682.0500000000238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446565.23</v>
      </c>
      <c r="C55" s="12">
        <v>429956.7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98">
        <v>45612.2</v>
      </c>
      <c r="M6" s="16">
        <v>68565.6</v>
      </c>
      <c r="N6" s="57">
        <f>SUM(B6:M6)</f>
        <v>537039.9</v>
      </c>
    </row>
    <row r="7" spans="1:14" ht="25.5">
      <c r="A7" s="19" t="s">
        <v>120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99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0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0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0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0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0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0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0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1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67</v>
      </c>
      <c r="O1" s="121"/>
      <c r="P1" s="121"/>
      <c r="Q1" s="121"/>
      <c r="R1" s="121"/>
      <c r="S1" s="122"/>
    </row>
    <row r="2" spans="1:19" ht="16.5" thickBot="1">
      <c r="A2" s="116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71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41699</v>
      </c>
      <c r="O29" s="132">
        <f>'[1]лютий'!$D$142</f>
        <v>121970.53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41699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74</v>
      </c>
      <c r="O1" s="121"/>
      <c r="P1" s="121"/>
      <c r="Q1" s="121"/>
      <c r="R1" s="121"/>
      <c r="S1" s="122"/>
    </row>
    <row r="2" spans="1:19" ht="16.5" thickBot="1">
      <c r="A2" s="116" t="s">
        <v>75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76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41730</v>
      </c>
      <c r="O29" s="132">
        <f>'[1]березень'!$D$142</f>
        <v>114985.02570999999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41730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79</v>
      </c>
      <c r="O1" s="121"/>
      <c r="P1" s="121"/>
      <c r="Q1" s="121"/>
      <c r="R1" s="121"/>
      <c r="S1" s="122"/>
    </row>
    <row r="2" spans="1:19" ht="16.5" thickBot="1">
      <c r="A2" s="116" t="s">
        <v>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81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41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1" t="s">
        <v>34</v>
      </c>
      <c r="O29" s="131"/>
      <c r="P29" s="131"/>
      <c r="Q29" s="13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>
        <v>41760</v>
      </c>
      <c r="O30" s="132">
        <f>'[1]квітень'!$D$142</f>
        <v>123251.48</v>
      </c>
      <c r="P30" s="132"/>
      <c r="Q30" s="13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9"/>
      <c r="O31" s="132"/>
      <c r="P31" s="132"/>
      <c r="Q31" s="13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3" t="s">
        <v>56</v>
      </c>
      <c r="P33" s="13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57</v>
      </c>
      <c r="P34" s="13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6" t="s">
        <v>60</v>
      </c>
      <c r="P35" s="13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0" t="s">
        <v>35</v>
      </c>
      <c r="O38" s="130"/>
      <c r="P38" s="130"/>
      <c r="Q38" s="130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9" t="s">
        <v>36</v>
      </c>
      <c r="O39" s="139"/>
      <c r="P39" s="139"/>
      <c r="Q39" s="13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>
        <v>41760</v>
      </c>
      <c r="O40" s="138">
        <v>0</v>
      </c>
      <c r="P40" s="138"/>
      <c r="Q40" s="13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/>
      <c r="O41" s="138"/>
      <c r="P41" s="138"/>
      <c r="Q41" s="13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84</v>
      </c>
      <c r="O1" s="121"/>
      <c r="P1" s="121"/>
      <c r="Q1" s="121"/>
      <c r="R1" s="121"/>
      <c r="S1" s="122"/>
    </row>
    <row r="2" spans="1:19" ht="16.5" thickBot="1">
      <c r="A2" s="116" t="s">
        <v>85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86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0" t="s">
        <v>41</v>
      </c>
      <c r="O26" s="130"/>
      <c r="P26" s="130"/>
      <c r="Q26" s="130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34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8">
        <v>41791</v>
      </c>
      <c r="O28" s="132">
        <f>'[1]травень'!$D$142</f>
        <v>118982.48</v>
      </c>
      <c r="P28" s="132"/>
      <c r="Q28" s="132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/>
      <c r="O29" s="132"/>
      <c r="P29" s="132"/>
      <c r="Q29" s="132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3" t="s">
        <v>56</v>
      </c>
      <c r="P31" s="13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5" t="s">
        <v>57</v>
      </c>
      <c r="P32" s="13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60</v>
      </c>
      <c r="P33" s="13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0" t="s">
        <v>35</v>
      </c>
      <c r="O36" s="130"/>
      <c r="P36" s="130"/>
      <c r="Q36" s="130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9" t="s">
        <v>36</v>
      </c>
      <c r="O37" s="139"/>
      <c r="P37" s="139"/>
      <c r="Q37" s="13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8">
        <v>41791</v>
      </c>
      <c r="O38" s="138">
        <v>0</v>
      </c>
      <c r="P38" s="138"/>
      <c r="Q38" s="13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/>
      <c r="O39" s="138"/>
      <c r="P39" s="138"/>
      <c r="Q39" s="13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89</v>
      </c>
      <c r="O1" s="121"/>
      <c r="P1" s="121"/>
      <c r="Q1" s="121"/>
      <c r="R1" s="121"/>
      <c r="S1" s="122"/>
    </row>
    <row r="2" spans="1:19" ht="16.5" thickBot="1">
      <c r="A2" s="116" t="s">
        <v>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91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0" t="s">
        <v>41</v>
      </c>
      <c r="O26" s="130"/>
      <c r="P26" s="130"/>
      <c r="Q26" s="130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34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8">
        <v>41821</v>
      </c>
      <c r="O28" s="132">
        <f>'[1]червень'!$D$143</f>
        <v>117976.29</v>
      </c>
      <c r="P28" s="132"/>
      <c r="Q28" s="132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/>
      <c r="O29" s="132"/>
      <c r="P29" s="132"/>
      <c r="Q29" s="132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3" t="s">
        <v>56</v>
      </c>
      <c r="P31" s="13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5" t="s">
        <v>57</v>
      </c>
      <c r="P32" s="135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60</v>
      </c>
      <c r="P33" s="13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0" t="s">
        <v>35</v>
      </c>
      <c r="O36" s="130"/>
      <c r="P36" s="130"/>
      <c r="Q36" s="130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9" t="s">
        <v>36</v>
      </c>
      <c r="O37" s="139"/>
      <c r="P37" s="139"/>
      <c r="Q37" s="13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8">
        <v>41821</v>
      </c>
      <c r="O38" s="138">
        <v>0</v>
      </c>
      <c r="P38" s="138"/>
      <c r="Q38" s="13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/>
      <c r="O39" s="138"/>
      <c r="P39" s="138"/>
      <c r="Q39" s="13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92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94</v>
      </c>
      <c r="O1" s="121"/>
      <c r="P1" s="121"/>
      <c r="Q1" s="121"/>
      <c r="R1" s="121"/>
      <c r="S1" s="122"/>
    </row>
    <row r="2" spans="1:19" ht="16.5" thickBot="1">
      <c r="A2" s="116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96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41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1" t="s">
        <v>34</v>
      </c>
      <c r="O31" s="131"/>
      <c r="P31" s="131"/>
      <c r="Q31" s="131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>
        <v>41852</v>
      </c>
      <c r="O32" s="132">
        <f>'[1]липень'!$D$143</f>
        <v>120856.76109</v>
      </c>
      <c r="P32" s="132"/>
      <c r="Q32" s="132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9"/>
      <c r="O33" s="132"/>
      <c r="P33" s="132"/>
      <c r="Q33" s="132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3" t="s">
        <v>56</v>
      </c>
      <c r="P35" s="13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57</v>
      </c>
      <c r="P36" s="13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6" t="s">
        <v>60</v>
      </c>
      <c r="P37" s="13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 t="s">
        <v>35</v>
      </c>
      <c r="O40" s="130"/>
      <c r="P40" s="130"/>
      <c r="Q40" s="130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9" t="s">
        <v>36</v>
      </c>
      <c r="O41" s="139"/>
      <c r="P41" s="139"/>
      <c r="Q41" s="13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>
        <v>41852</v>
      </c>
      <c r="O42" s="138">
        <v>0</v>
      </c>
      <c r="P42" s="138"/>
      <c r="Q42" s="13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9"/>
      <c r="O43" s="138"/>
      <c r="P43" s="138"/>
      <c r="Q43" s="13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99</v>
      </c>
      <c r="O1" s="121"/>
      <c r="P1" s="121"/>
      <c r="Q1" s="121"/>
      <c r="R1" s="121"/>
      <c r="S1" s="122"/>
    </row>
    <row r="2" spans="1:19" ht="16.5" thickBot="1">
      <c r="A2" s="116" t="s">
        <v>100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101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41883</v>
      </c>
      <c r="O29" s="132">
        <f>'[1]серпень'!$D$143</f>
        <v>127799.14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41883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103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104</v>
      </c>
      <c r="O1" s="121"/>
      <c r="P1" s="121"/>
      <c r="Q1" s="121"/>
      <c r="R1" s="121"/>
      <c r="S1" s="122"/>
    </row>
    <row r="2" spans="1:19" ht="16.5" thickBot="1">
      <c r="A2" s="116" t="s">
        <v>105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106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 t="s">
        <v>41</v>
      </c>
      <c r="O29" s="130"/>
      <c r="P29" s="130"/>
      <c r="Q29" s="130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34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8">
        <v>41913</v>
      </c>
      <c r="O31" s="132">
        <f>'[1]вересень'!$D$143</f>
        <v>121201.10921</v>
      </c>
      <c r="P31" s="132"/>
      <c r="Q31" s="132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/>
      <c r="O32" s="132"/>
      <c r="P32" s="132"/>
      <c r="Q32" s="132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3" t="s">
        <v>56</v>
      </c>
      <c r="P34" s="134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5" t="s">
        <v>57</v>
      </c>
      <c r="P35" s="135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60</v>
      </c>
      <c r="P36" s="137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 t="s">
        <v>35</v>
      </c>
      <c r="O39" s="130"/>
      <c r="P39" s="130"/>
      <c r="Q39" s="130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9" t="s">
        <v>36</v>
      </c>
      <c r="O40" s="139"/>
      <c r="P40" s="139"/>
      <c r="Q40" s="139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8">
        <v>41913</v>
      </c>
      <c r="O41" s="138">
        <v>0</v>
      </c>
      <c r="P41" s="138"/>
      <c r="Q41" s="138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/>
      <c r="O42" s="138"/>
      <c r="P42" s="138"/>
      <c r="Q42" s="138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2014-11-26T12:25:02Z</dcterms:modified>
  <cp:category/>
  <cp:version/>
  <cp:contentType/>
  <cp:contentStatus/>
</cp:coreProperties>
</file>